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M25" i="24" l="1"/>
  <c r="L25" i="24"/>
  <c r="K25" i="24"/>
  <c r="I25" i="24"/>
  <c r="H25" i="24"/>
  <c r="G25" i="24"/>
  <c r="E25" i="24"/>
  <c r="D25" i="24"/>
  <c r="C25" i="24"/>
  <c r="B25" i="24"/>
  <c r="N24" i="24"/>
  <c r="J24" i="24"/>
  <c r="F24" i="24"/>
  <c r="N23" i="24"/>
  <c r="J23" i="24"/>
  <c r="F23" i="24"/>
  <c r="N22" i="24"/>
  <c r="J22" i="24"/>
  <c r="F22" i="24"/>
  <c r="N21" i="24"/>
  <c r="J21" i="24"/>
  <c r="F21" i="24"/>
  <c r="N20" i="24"/>
  <c r="J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J25" i="24" l="1"/>
  <c r="F25" i="24"/>
  <c r="N25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<sst xmlns="http://schemas.openxmlformats.org/spreadsheetml/2006/main" count="65" uniqueCount="48">
  <si>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</si>
  <si>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</si>
  <si>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</si>
  <si>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</si>
  <si>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</si>
  <si>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</si>
  <si>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</si>
  <si>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</si>
  <si>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</si>
  <si>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</si>
  <si>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</si>
  <si>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</si>
  <si>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</si>
  <si>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</si>
  <si>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</si>
  <si>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</si>
  <si>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</si>
  <si>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</si>
  <si>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</si>
  <si>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</si>
  <si>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</si>
  <si>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</si>
  <si>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</si>
  <si>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</si>
  <si>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</si>
  <si>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</si>
  <si>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</si>
  <si>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</si>
  <si>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</si>
  <si>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</si>
  <si>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</si>
  <si>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</si>
  <si>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</si>
  <si>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</si>
  <si>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</si>
  <si>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</si>
  <si>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</si>
  <si>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</si>
  <si>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</si>
  <si>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</si>
  <si>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</si>
  <si>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</si>
  <si>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</si>
  <si>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</si>
  <si>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محافظة :بعلبك - الهرمل</t>
  </si>
  <si>
    <t>عدد اناث الماشية حسب الفصائل وحجم المساحة المزروعة 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</si>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</sst>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19" xfId="0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4" fillId="0" borderId="23" xfId="0" applyFont="1" applyBorder="1" applyAlignment="1">
      <alignment horizontal="right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8" xfId="1" applyNumberFormat="1" applyFont="1" applyBorder="1"/>
    <xf numFmtId="165" fontId="7" fillId="0" borderId="5" xfId="1" applyNumberFormat="1" applyFont="1" applyBorder="1"/>
    <xf numFmtId="165" fontId="7" fillId="0" borderId="37" xfId="1" applyNumberFormat="1" applyFont="1" applyBorder="1"/>
    <xf numFmtId="165" fontId="7" fillId="0" borderId="1" xfId="1" applyNumberFormat="1" applyFont="1" applyBorder="1"/>
    <xf numFmtId="165" fontId="7" fillId="0" borderId="38" xfId="1" applyNumberFormat="1" applyFont="1" applyBorder="1"/>
    <xf numFmtId="165" fontId="7" fillId="0" borderId="31" xfId="1" applyNumberFormat="1" applyFont="1" applyBorder="1"/>
    <xf numFmtId="165" fontId="7" fillId="0" borderId="7" xfId="1" applyNumberFormat="1" applyFont="1" applyBorder="1"/>
    <xf numFmtId="3" fontId="7" fillId="0" borderId="5" xfId="0" applyNumberFormat="1" applyFont="1" applyBorder="1"/>
    <xf numFmtId="165" fontId="7" fillId="0" borderId="9" xfId="1" applyNumberFormat="1" applyFont="1" applyBorder="1"/>
    <xf numFmtId="3" fontId="7" fillId="0" borderId="1" xfId="0" applyNumberFormat="1" applyFont="1" applyBorder="1"/>
    <xf numFmtId="165" fontId="7" fillId="0" borderId="13" xfId="1" applyNumberFormat="1" applyFont="1" applyBorder="1"/>
    <xf numFmtId="3" fontId="7" fillId="0" borderId="31" xfId="0" applyNumberFormat="1" applyFont="1" applyBorder="1"/>
    <xf numFmtId="165" fontId="7" fillId="0" borderId="40" xfId="1" applyNumberFormat="1" applyFont="1" applyBorder="1"/>
    <xf numFmtId="165" fontId="7" fillId="0" borderId="42" xfId="1" applyNumberFormat="1" applyFont="1" applyBorder="1"/>
    <xf numFmtId="165" fontId="7" fillId="0" borderId="43" xfId="1" applyNumberFormat="1" applyFont="1" applyBorder="1"/>
    <xf numFmtId="165" fontId="8" fillId="0" borderId="2" xfId="1" applyNumberFormat="1" applyFont="1" applyBorder="1"/>
    <xf numFmtId="165" fontId="8" fillId="0" borderId="34" xfId="1" applyNumberFormat="1" applyFont="1" applyBorder="1"/>
    <xf numFmtId="165" fontId="8" fillId="0" borderId="39" xfId="1" applyNumberFormat="1" applyFont="1" applyBorder="1"/>
    <xf numFmtId="165" fontId="8" fillId="0" borderId="36" xfId="1" applyNumberFormat="1" applyFont="1" applyBorder="1"/>
    <xf numFmtId="3" fontId="8" fillId="0" borderId="39" xfId="0" applyNumberFormat="1" applyFont="1" applyBorder="1"/>
    <xf numFmtId="0" fontId="2" fillId="0" borderId="0" xfId="0" applyFont="1" applyAlignment="1">
      <alignment horizontal="center" vertical="center"/>
    </xf>
    <xf numFmtId="164" fontId="9" fillId="0" borderId="41" xfId="0" applyNumberFormat="1" applyFont="1" applyBorder="1" applyAlignment="1">
      <alignment vertical="center" readingOrder="1"/>
    </xf>
    <xf numFmtId="164" fontId="9" fillId="0" borderId="6" xfId="0" applyNumberFormat="1" applyFont="1" applyBorder="1" applyAlignment="1">
      <alignment vertical="center" readingOrder="1"/>
    </xf>
    <xf numFmtId="164" fontId="9" fillId="0" borderId="14" xfId="0" applyNumberFormat="1" applyFont="1" applyBorder="1" applyAlignment="1">
      <alignment vertical="center" readingOrder="1"/>
    </xf>
    <xf numFmtId="164" fontId="10" fillId="0" borderId="35" xfId="0" applyNumberFormat="1" applyFont="1" applyBorder="1" applyAlignment="1">
      <alignment vertical="center" readingOrder="1"/>
    </xf>
    <xf numFmtId="0" fontId="4" fillId="0" borderId="4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3" fillId="0" borderId="15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center" vertical="center" readingOrder="1"/>
    </xf>
    <xf numFmtId="0" fontId="5" fillId="0" borderId="32" xfId="0" applyFont="1" applyBorder="1" applyAlignment="1">
      <alignment horizontal="center" vertical="center" readingOrder="1"/>
    </xf>
    <xf numFmtId="0" fontId="5" fillId="0" borderId="33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6.85546875" customWidth="1"/>
    <col min="3" max="3" width="8.28515625" customWidth="1"/>
    <col min="4" max="4" width="10.28515625" customWidth="1"/>
    <col min="5" max="5" width="8.28515625" customWidth="1"/>
    <col min="6" max="6" width="12.140625" customWidth="1"/>
    <col min="7" max="7" width="8.28515625" customWidth="1"/>
    <col min="8" max="8" width="10.28515625" customWidth="1"/>
    <col min="9" max="9" width="9.7109375" customWidth="1"/>
    <col min="10" max="10" width="12.7109375" customWidth="1"/>
    <col min="11" max="13" width="8.28515625" customWidth="1"/>
    <col min="14" max="14" width="13.140625" customWidth="1"/>
  </cols>
  <sheetData>
    <row r="1" spans="1:14" ht="45.75" customHeight="1" x14ac:dyDescent="0.2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7.5" customHeight="1" x14ac:dyDescent="0.25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4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 x14ac:dyDescent="0.3">
      <c r="A4" s="12" t="s">
        <v>43</v>
      </c>
    </row>
    <row r="5" spans="1:14" ht="18.75" thickBot="1" x14ac:dyDescent="0.3">
      <c r="A5" s="52" t="s">
        <v>14</v>
      </c>
      <c r="B5" s="52" t="s">
        <v>38</v>
      </c>
      <c r="C5" s="53" t="s">
        <v>20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8" x14ac:dyDescent="0.25">
      <c r="A6" s="47"/>
      <c r="B6" s="47"/>
      <c r="C6" s="56" t="s">
        <v>21</v>
      </c>
      <c r="D6" s="57"/>
      <c r="E6" s="57"/>
      <c r="F6" s="57"/>
      <c r="G6" s="58" t="s">
        <v>22</v>
      </c>
      <c r="H6" s="57"/>
      <c r="I6" s="57"/>
      <c r="J6" s="57"/>
      <c r="K6" s="56" t="s">
        <v>24</v>
      </c>
      <c r="L6" s="57"/>
      <c r="M6" s="57"/>
      <c r="N6" s="59"/>
    </row>
    <row r="7" spans="1:14" x14ac:dyDescent="0.25">
      <c r="A7" s="49" t="s">
        <v>13</v>
      </c>
      <c r="B7" s="49" t="s">
        <v>19</v>
      </c>
      <c r="C7" s="43" t="s">
        <v>23</v>
      </c>
      <c r="D7" s="41" t="s">
        <v>18</v>
      </c>
      <c r="E7" s="41" t="s">
        <v>18</v>
      </c>
      <c r="F7" s="45" t="s">
        <v>42</v>
      </c>
      <c r="G7" s="43" t="s">
        <v>23</v>
      </c>
      <c r="H7" s="41" t="s">
        <v>18</v>
      </c>
      <c r="I7" s="41" t="s">
        <v>18</v>
      </c>
      <c r="J7" s="45" t="s">
        <v>42</v>
      </c>
      <c r="K7" s="43" t="s">
        <v>23</v>
      </c>
      <c r="L7" s="41" t="s">
        <v>18</v>
      </c>
      <c r="M7" s="41" t="s">
        <v>18</v>
      </c>
      <c r="N7" s="45" t="s">
        <v>42</v>
      </c>
    </row>
    <row r="8" spans="1:14" x14ac:dyDescent="0.25">
      <c r="A8" s="49"/>
      <c r="B8" s="49"/>
      <c r="C8" s="44"/>
      <c r="D8" s="42"/>
      <c r="E8" s="42"/>
      <c r="F8" s="46"/>
      <c r="G8" s="44"/>
      <c r="H8" s="42"/>
      <c r="I8" s="42"/>
      <c r="J8" s="46"/>
      <c r="K8" s="44"/>
      <c r="L8" s="42"/>
      <c r="M8" s="42"/>
      <c r="N8" s="46"/>
    </row>
    <row r="9" spans="1:14" ht="15.75" x14ac:dyDescent="0.25">
      <c r="A9" s="47" t="s">
        <v>15</v>
      </c>
      <c r="B9" s="49"/>
      <c r="C9" s="39" t="s">
        <v>47</v>
      </c>
      <c r="D9" s="9" t="s">
        <v>39</v>
      </c>
      <c r="E9" s="10" t="s">
        <v>40</v>
      </c>
      <c r="F9" s="9" t="s">
        <v>41</v>
      </c>
      <c r="G9" s="39" t="s">
        <v>47</v>
      </c>
      <c r="H9" s="9" t="s">
        <v>39</v>
      </c>
      <c r="I9" s="10" t="s">
        <v>40</v>
      </c>
      <c r="J9" s="9" t="s">
        <v>41</v>
      </c>
      <c r="K9" s="39" t="s">
        <v>47</v>
      </c>
      <c r="L9" s="9" t="s">
        <v>39</v>
      </c>
      <c r="M9" s="10" t="s">
        <v>40</v>
      </c>
      <c r="N9" s="11" t="s">
        <v>41</v>
      </c>
    </row>
    <row r="10" spans="1:14" ht="16.5" thickBot="1" x14ac:dyDescent="0.3">
      <c r="A10" s="48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4" x14ac:dyDescent="0.25">
      <c r="A11" s="2" t="s">
        <v>16</v>
      </c>
      <c r="B11" s="25">
        <v>460</v>
      </c>
      <c r="C11" s="19">
        <v>185</v>
      </c>
      <c r="D11" s="14">
        <v>1754</v>
      </c>
      <c r="E11" s="14">
        <v>1182</v>
      </c>
      <c r="F11" s="34">
        <f>E11/C11</f>
        <v>6.3891891891891888</v>
      </c>
      <c r="G11" s="13">
        <v>192</v>
      </c>
      <c r="H11" s="14">
        <v>16033</v>
      </c>
      <c r="I11" s="14">
        <v>10457</v>
      </c>
      <c r="J11" s="34">
        <f>I11/G11</f>
        <v>54.463541666666664</v>
      </c>
      <c r="K11" s="19">
        <v>262</v>
      </c>
      <c r="L11" s="20">
        <v>23632</v>
      </c>
      <c r="M11" s="20">
        <v>13172</v>
      </c>
      <c r="N11" s="34">
        <f>M11/K11</f>
        <v>50.274809160305345</v>
      </c>
    </row>
    <row r="12" spans="1:14" x14ac:dyDescent="0.25">
      <c r="A12" s="2" t="s">
        <v>0</v>
      </c>
      <c r="B12" s="26">
        <v>12</v>
      </c>
      <c r="C12" s="21">
        <v>5</v>
      </c>
      <c r="D12" s="16">
        <v>12</v>
      </c>
      <c r="E12" s="16">
        <v>9</v>
      </c>
      <c r="F12" s="35">
        <f t="shared" ref="F12:F25" si="0">E12/C12</f>
        <v>1.8</v>
      </c>
      <c r="G12" s="15">
        <v>7</v>
      </c>
      <c r="H12" s="16">
        <v>499</v>
      </c>
      <c r="I12" s="16">
        <v>264</v>
      </c>
      <c r="J12" s="35">
        <f t="shared" ref="J12:J25" si="1">I12/G12</f>
        <v>37.714285714285715</v>
      </c>
      <c r="K12" s="21">
        <v>4</v>
      </c>
      <c r="L12" s="22">
        <v>181</v>
      </c>
      <c r="M12" s="22">
        <v>86</v>
      </c>
      <c r="N12" s="35">
        <f t="shared" ref="N12:N25" si="2">M12/K12</f>
        <v>21.5</v>
      </c>
    </row>
    <row r="13" spans="1:14" x14ac:dyDescent="0.25">
      <c r="A13" s="2" t="s">
        <v>1</v>
      </c>
      <c r="B13" s="26">
        <v>84</v>
      </c>
      <c r="C13" s="21">
        <v>35</v>
      </c>
      <c r="D13" s="16">
        <v>224</v>
      </c>
      <c r="E13" s="16">
        <v>135</v>
      </c>
      <c r="F13" s="35">
        <f t="shared" si="0"/>
        <v>3.8571428571428572</v>
      </c>
      <c r="G13" s="15">
        <v>35</v>
      </c>
      <c r="H13" s="16">
        <v>2299</v>
      </c>
      <c r="I13" s="16">
        <v>1511</v>
      </c>
      <c r="J13" s="35">
        <f t="shared" si="1"/>
        <v>43.171428571428571</v>
      </c>
      <c r="K13" s="21">
        <v>43</v>
      </c>
      <c r="L13" s="22">
        <v>1501</v>
      </c>
      <c r="M13" s="22">
        <v>959</v>
      </c>
      <c r="N13" s="35">
        <f t="shared" si="2"/>
        <v>22.302325581395348</v>
      </c>
    </row>
    <row r="14" spans="1:14" x14ac:dyDescent="0.25">
      <c r="A14" s="2" t="s">
        <v>2</v>
      </c>
      <c r="B14" s="26">
        <v>266</v>
      </c>
      <c r="C14" s="21">
        <v>116</v>
      </c>
      <c r="D14" s="16">
        <v>523</v>
      </c>
      <c r="E14" s="16">
        <v>330</v>
      </c>
      <c r="F14" s="35">
        <f t="shared" si="0"/>
        <v>2.8448275862068964</v>
      </c>
      <c r="G14" s="15">
        <v>94</v>
      </c>
      <c r="H14" s="16">
        <v>5527</v>
      </c>
      <c r="I14" s="16">
        <v>3631</v>
      </c>
      <c r="J14" s="35">
        <f t="shared" si="1"/>
        <v>38.627659574468083</v>
      </c>
      <c r="K14" s="21">
        <v>138</v>
      </c>
      <c r="L14" s="22">
        <v>6165</v>
      </c>
      <c r="M14" s="22">
        <v>3728</v>
      </c>
      <c r="N14" s="35">
        <f t="shared" si="2"/>
        <v>27.014492753623188</v>
      </c>
    </row>
    <row r="15" spans="1:14" x14ac:dyDescent="0.25">
      <c r="A15" s="2" t="s">
        <v>3</v>
      </c>
      <c r="B15" s="26">
        <v>367</v>
      </c>
      <c r="C15" s="21">
        <v>156</v>
      </c>
      <c r="D15" s="16">
        <v>845</v>
      </c>
      <c r="E15" s="16">
        <v>490</v>
      </c>
      <c r="F15" s="35">
        <f t="shared" si="0"/>
        <v>3.141025641025641</v>
      </c>
      <c r="G15" s="15">
        <v>121</v>
      </c>
      <c r="H15" s="16">
        <v>6728</v>
      </c>
      <c r="I15" s="16">
        <v>3980</v>
      </c>
      <c r="J15" s="35">
        <f t="shared" si="1"/>
        <v>32.892561983471076</v>
      </c>
      <c r="K15" s="21">
        <v>201</v>
      </c>
      <c r="L15" s="22">
        <v>8631</v>
      </c>
      <c r="M15" s="22">
        <v>4873</v>
      </c>
      <c r="N15" s="35">
        <f t="shared" si="2"/>
        <v>24.243781094527364</v>
      </c>
    </row>
    <row r="16" spans="1:14" x14ac:dyDescent="0.25">
      <c r="A16" s="2" t="s">
        <v>4</v>
      </c>
      <c r="B16" s="26">
        <v>534</v>
      </c>
      <c r="C16" s="21">
        <v>218</v>
      </c>
      <c r="D16" s="16">
        <v>1091</v>
      </c>
      <c r="E16" s="16">
        <v>682</v>
      </c>
      <c r="F16" s="35">
        <f t="shared" si="0"/>
        <v>3.1284403669724772</v>
      </c>
      <c r="G16" s="15">
        <v>212</v>
      </c>
      <c r="H16" s="16">
        <v>13695</v>
      </c>
      <c r="I16" s="16">
        <v>8758</v>
      </c>
      <c r="J16" s="35">
        <f t="shared" si="1"/>
        <v>41.311320754716981</v>
      </c>
      <c r="K16" s="21">
        <v>309</v>
      </c>
      <c r="L16" s="22">
        <v>16633</v>
      </c>
      <c r="M16" s="22">
        <v>9233</v>
      </c>
      <c r="N16" s="35">
        <f t="shared" si="2"/>
        <v>29.880258899676374</v>
      </c>
    </row>
    <row r="17" spans="1:14" x14ac:dyDescent="0.25">
      <c r="A17" s="2" t="s">
        <v>5</v>
      </c>
      <c r="B17" s="26">
        <v>544</v>
      </c>
      <c r="C17" s="21">
        <v>235</v>
      </c>
      <c r="D17" s="16">
        <v>1658</v>
      </c>
      <c r="E17" s="16">
        <v>1062</v>
      </c>
      <c r="F17" s="35">
        <f t="shared" si="0"/>
        <v>4.5191489361702128</v>
      </c>
      <c r="G17" s="15">
        <v>235</v>
      </c>
      <c r="H17" s="16">
        <v>14330</v>
      </c>
      <c r="I17" s="16">
        <v>8926</v>
      </c>
      <c r="J17" s="35">
        <f t="shared" si="1"/>
        <v>37.982978723404258</v>
      </c>
      <c r="K17" s="21">
        <v>316</v>
      </c>
      <c r="L17" s="22">
        <v>15688</v>
      </c>
      <c r="M17" s="22">
        <v>9595</v>
      </c>
      <c r="N17" s="35">
        <f t="shared" si="2"/>
        <v>30.36392405063291</v>
      </c>
    </row>
    <row r="18" spans="1:14" x14ac:dyDescent="0.25">
      <c r="A18" s="2" t="s">
        <v>6</v>
      </c>
      <c r="B18" s="26">
        <v>244</v>
      </c>
      <c r="C18" s="21">
        <v>114</v>
      </c>
      <c r="D18" s="16">
        <v>785</v>
      </c>
      <c r="E18" s="16">
        <v>554</v>
      </c>
      <c r="F18" s="35">
        <f t="shared" si="0"/>
        <v>4.8596491228070171</v>
      </c>
      <c r="G18" s="15">
        <v>96</v>
      </c>
      <c r="H18" s="16">
        <v>9002</v>
      </c>
      <c r="I18" s="16">
        <v>3710</v>
      </c>
      <c r="J18" s="35">
        <f t="shared" si="1"/>
        <v>38.645833333333336</v>
      </c>
      <c r="K18" s="21">
        <v>132</v>
      </c>
      <c r="L18" s="22">
        <v>11485</v>
      </c>
      <c r="M18" s="22">
        <v>5674</v>
      </c>
      <c r="N18" s="35">
        <f t="shared" si="2"/>
        <v>42.984848484848484</v>
      </c>
    </row>
    <row r="19" spans="1:14" x14ac:dyDescent="0.25">
      <c r="A19" s="2" t="s">
        <v>7</v>
      </c>
      <c r="B19" s="26">
        <v>129</v>
      </c>
      <c r="C19" s="21">
        <v>59</v>
      </c>
      <c r="D19" s="16">
        <v>425</v>
      </c>
      <c r="E19" s="16">
        <v>293</v>
      </c>
      <c r="F19" s="35">
        <f t="shared" si="0"/>
        <v>4.9661016949152543</v>
      </c>
      <c r="G19" s="15">
        <v>59</v>
      </c>
      <c r="H19" s="16">
        <v>4068</v>
      </c>
      <c r="I19" s="16">
        <v>2189</v>
      </c>
      <c r="J19" s="35">
        <f t="shared" si="1"/>
        <v>37.101694915254235</v>
      </c>
      <c r="K19" s="21">
        <v>80</v>
      </c>
      <c r="L19" s="22">
        <v>5133</v>
      </c>
      <c r="M19" s="22">
        <v>3123</v>
      </c>
      <c r="N19" s="35">
        <f t="shared" si="2"/>
        <v>39.037500000000001</v>
      </c>
    </row>
    <row r="20" spans="1:14" x14ac:dyDescent="0.25">
      <c r="A20" s="2" t="s">
        <v>8</v>
      </c>
      <c r="B20" s="26">
        <v>64</v>
      </c>
      <c r="C20" s="21">
        <v>33</v>
      </c>
      <c r="D20" s="16">
        <v>272</v>
      </c>
      <c r="E20" s="16">
        <v>177</v>
      </c>
      <c r="F20" s="35">
        <f t="shared" si="0"/>
        <v>5.3636363636363633</v>
      </c>
      <c r="G20" s="15">
        <v>28</v>
      </c>
      <c r="H20" s="16">
        <v>1918</v>
      </c>
      <c r="I20" s="16">
        <v>1227</v>
      </c>
      <c r="J20" s="35">
        <f t="shared" si="1"/>
        <v>43.821428571428569</v>
      </c>
      <c r="K20" s="21">
        <v>43</v>
      </c>
      <c r="L20" s="22">
        <v>2346</v>
      </c>
      <c r="M20" s="22">
        <v>1518</v>
      </c>
      <c r="N20" s="35">
        <f t="shared" si="2"/>
        <v>35.302325581395351</v>
      </c>
    </row>
    <row r="21" spans="1:14" x14ac:dyDescent="0.25">
      <c r="A21" s="2" t="s">
        <v>9</v>
      </c>
      <c r="B21" s="26">
        <v>113</v>
      </c>
      <c r="C21" s="21">
        <v>55</v>
      </c>
      <c r="D21" s="16">
        <v>390</v>
      </c>
      <c r="E21" s="16">
        <v>206</v>
      </c>
      <c r="F21" s="35">
        <f t="shared" si="0"/>
        <v>3.7454545454545456</v>
      </c>
      <c r="G21" s="15">
        <v>52</v>
      </c>
      <c r="H21" s="16">
        <v>5096</v>
      </c>
      <c r="I21" s="16">
        <v>3684</v>
      </c>
      <c r="J21" s="35">
        <f t="shared" si="1"/>
        <v>70.84615384615384</v>
      </c>
      <c r="K21" s="21">
        <v>59</v>
      </c>
      <c r="L21" s="22">
        <v>6258</v>
      </c>
      <c r="M21" s="22">
        <v>3287</v>
      </c>
      <c r="N21" s="35">
        <f t="shared" si="2"/>
        <v>55.711864406779661</v>
      </c>
    </row>
    <row r="22" spans="1:14" x14ac:dyDescent="0.25">
      <c r="A22" s="2" t="s">
        <v>10</v>
      </c>
      <c r="B22" s="26">
        <v>34</v>
      </c>
      <c r="C22" s="21">
        <v>16</v>
      </c>
      <c r="D22" s="16">
        <v>182</v>
      </c>
      <c r="E22" s="16">
        <v>105</v>
      </c>
      <c r="F22" s="35">
        <f t="shared" si="0"/>
        <v>6.5625</v>
      </c>
      <c r="G22" s="15">
        <v>19</v>
      </c>
      <c r="H22" s="16">
        <v>1630</v>
      </c>
      <c r="I22" s="16">
        <v>1282</v>
      </c>
      <c r="J22" s="35">
        <f t="shared" si="1"/>
        <v>67.473684210526315</v>
      </c>
      <c r="K22" s="21">
        <v>21</v>
      </c>
      <c r="L22" s="22">
        <v>2072</v>
      </c>
      <c r="M22" s="22">
        <v>1435</v>
      </c>
      <c r="N22" s="35">
        <f t="shared" si="2"/>
        <v>68.333333333333329</v>
      </c>
    </row>
    <row r="23" spans="1:14" x14ac:dyDescent="0.25">
      <c r="A23" s="3" t="s">
        <v>11</v>
      </c>
      <c r="B23" s="26">
        <v>71</v>
      </c>
      <c r="C23" s="21">
        <v>28</v>
      </c>
      <c r="D23" s="16">
        <v>2668</v>
      </c>
      <c r="E23" s="16">
        <v>1541</v>
      </c>
      <c r="F23" s="35">
        <f t="shared" si="0"/>
        <v>55.035714285714285</v>
      </c>
      <c r="G23" s="15">
        <v>43</v>
      </c>
      <c r="H23" s="16">
        <v>5961</v>
      </c>
      <c r="I23" s="16">
        <v>4051</v>
      </c>
      <c r="J23" s="35">
        <f t="shared" si="1"/>
        <v>94.20930232558139</v>
      </c>
      <c r="K23" s="21">
        <v>41</v>
      </c>
      <c r="L23" s="22">
        <v>4337</v>
      </c>
      <c r="M23" s="22">
        <v>2770</v>
      </c>
      <c r="N23" s="35">
        <f t="shared" si="2"/>
        <v>67.560975609756099</v>
      </c>
    </row>
    <row r="24" spans="1:14" ht="15.75" thickBot="1" x14ac:dyDescent="0.3">
      <c r="A24" s="4" t="s">
        <v>12</v>
      </c>
      <c r="B24" s="27">
        <v>23</v>
      </c>
      <c r="C24" s="23">
        <v>6</v>
      </c>
      <c r="D24" s="18">
        <v>45</v>
      </c>
      <c r="E24" s="18">
        <v>31</v>
      </c>
      <c r="F24" s="36">
        <f t="shared" si="0"/>
        <v>5.166666666666667</v>
      </c>
      <c r="G24" s="17">
        <v>22</v>
      </c>
      <c r="H24" s="18">
        <v>13752</v>
      </c>
      <c r="I24" s="18">
        <v>4979</v>
      </c>
      <c r="J24" s="36">
        <f t="shared" si="1"/>
        <v>226.31818181818181</v>
      </c>
      <c r="K24" s="23">
        <v>16</v>
      </c>
      <c r="L24" s="24">
        <v>1972</v>
      </c>
      <c r="M24" s="24">
        <v>1273</v>
      </c>
      <c r="N24" s="36">
        <f t="shared" si="2"/>
        <v>79.5625</v>
      </c>
    </row>
    <row r="25" spans="1:14" ht="15.75" thickBot="1" x14ac:dyDescent="0.3">
      <c r="A25" s="38" t="s">
        <v>17</v>
      </c>
      <c r="B25" s="28">
        <f>SUM(B11:B24)</f>
        <v>2945</v>
      </c>
      <c r="C25" s="29">
        <f>SUM(C11:C24)</f>
        <v>1261</v>
      </c>
      <c r="D25" s="30">
        <f>SUM(D11:D24)</f>
        <v>10874</v>
      </c>
      <c r="E25" s="30">
        <f>SUM(E11:E24)</f>
        <v>6797</v>
      </c>
      <c r="F25" s="37">
        <f t="shared" si="0"/>
        <v>5.3901665344964318</v>
      </c>
      <c r="G25" s="31">
        <f>SUM(G11:G24)</f>
        <v>1215</v>
      </c>
      <c r="H25" s="30">
        <f>SUM(H11:H24)</f>
        <v>100538</v>
      </c>
      <c r="I25" s="30">
        <f>SUM(I11:I24)</f>
        <v>58649</v>
      </c>
      <c r="J25" s="37">
        <f t="shared" si="1"/>
        <v>48.270781893004113</v>
      </c>
      <c r="K25" s="29">
        <f>SUM(K11:K24)</f>
        <v>1665</v>
      </c>
      <c r="L25" s="32">
        <f>SUM(L11:L24)</f>
        <v>106034</v>
      </c>
      <c r="M25" s="32">
        <f>SUM(M11:M24)</f>
        <v>60726</v>
      </c>
      <c r="N25" s="37">
        <f t="shared" si="2"/>
        <v>36.472072072072073</v>
      </c>
    </row>
    <row r="27" spans="1:14" x14ac:dyDescent="0.25">
      <c r="A27" s="40" t="s">
        <v>46</v>
      </c>
      <c r="B27" s="40"/>
      <c r="C27" s="40"/>
      <c r="D27" s="40"/>
      <c r="E27" s="40"/>
    </row>
  </sheetData>
  <mergeCells count="24">
    <mergeCell ref="A1:N1"/>
    <mergeCell ref="A2:N2"/>
    <mergeCell ref="A5:A6"/>
    <mergeCell ref="B5:B6"/>
    <mergeCell ref="C5:N5"/>
    <mergeCell ref="C6:F6"/>
    <mergeCell ref="G6:J6"/>
    <mergeCell ref="K6:N6"/>
    <mergeCell ref="A27:E27"/>
    <mergeCell ref="E7:E8"/>
    <mergeCell ref="G7:G8"/>
    <mergeCell ref="N7:N8"/>
    <mergeCell ref="H7:H8"/>
    <mergeCell ref="I7:I8"/>
    <mergeCell ref="K7:K8"/>
    <mergeCell ref="L7:L8"/>
    <mergeCell ref="M7:M8"/>
    <mergeCell ref="A9:A10"/>
    <mergeCell ref="B7:B9"/>
    <mergeCell ref="F7:F8"/>
    <mergeCell ref="J7:J8"/>
    <mergeCell ref="A7:A8"/>
    <mergeCell ref="C7:C8"/>
    <mergeCell ref="D7:D8"/>
  </mergeCells>
  <pageMargins left="0.25" right="0.25" top="0.25" bottom="0.2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